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Sheet1" sheetId="1" r:id="rId1"/>
  </sheets>
  <definedNames>
    <definedName name="_xlnm._FilterDatabase" localSheetId="0" hidden="1">Sheet1!$A$1:$R$1</definedName>
  </definedNames>
  <calcPr calcId="124519"/>
</workbook>
</file>

<file path=xl/calcChain.xml><?xml version="1.0" encoding="utf-8"?>
<calcChain xmlns="http://schemas.openxmlformats.org/spreadsheetml/2006/main">
  <c r="N18" i="1"/>
  <c r="M18"/>
  <c r="I18"/>
  <c r="M17"/>
  <c r="N17" s="1"/>
  <c r="I17"/>
  <c r="M16"/>
  <c r="N16" s="1"/>
  <c r="I16"/>
  <c r="M15"/>
  <c r="N15" s="1"/>
  <c r="I15"/>
  <c r="M14"/>
  <c r="N14" s="1"/>
  <c r="I14"/>
  <c r="M13"/>
  <c r="N13" s="1"/>
  <c r="I13"/>
  <c r="M12"/>
  <c r="N12" s="1"/>
  <c r="I12"/>
  <c r="M11"/>
  <c r="N11" s="1"/>
  <c r="I11"/>
  <c r="M10"/>
  <c r="N10" s="1"/>
  <c r="I10"/>
  <c r="M9"/>
  <c r="N9" s="1"/>
  <c r="I9"/>
  <c r="M8"/>
  <c r="N8" s="1"/>
  <c r="I8"/>
  <c r="M7"/>
  <c r="N7" s="1"/>
  <c r="I7"/>
  <c r="M6"/>
  <c r="N6" s="1"/>
  <c r="I6"/>
  <c r="M5"/>
  <c r="N5" s="1"/>
  <c r="I5"/>
  <c r="M4"/>
  <c r="N4" s="1"/>
  <c r="I4"/>
  <c r="M3"/>
  <c r="N3" s="1"/>
  <c r="I3"/>
  <c r="M2"/>
  <c r="N2" s="1"/>
  <c r="I2"/>
  <c r="O4" l="1"/>
  <c r="O7"/>
  <c r="O12"/>
  <c r="O15"/>
  <c r="O2"/>
  <c r="O18"/>
  <c r="O6"/>
  <c r="O8"/>
  <c r="O14"/>
  <c r="O10"/>
  <c r="O16"/>
  <c r="O13"/>
  <c r="O3"/>
  <c r="O9"/>
  <c r="O5"/>
  <c r="O11"/>
  <c r="O17"/>
</calcChain>
</file>

<file path=xl/sharedStrings.xml><?xml version="1.0" encoding="utf-8"?>
<sst xmlns="http://schemas.openxmlformats.org/spreadsheetml/2006/main" count="156" uniqueCount="84">
  <si>
    <t>序号</t>
    <phoneticPr fontId="5" type="noConversion"/>
  </si>
  <si>
    <t>调剂学院</t>
    <phoneticPr fontId="1" type="noConversion"/>
  </si>
  <si>
    <t>姓名</t>
    <phoneticPr fontId="5" type="noConversion"/>
  </si>
  <si>
    <t>考生编号</t>
    <phoneticPr fontId="5" type="noConversion"/>
  </si>
  <si>
    <t>专业代码</t>
    <phoneticPr fontId="1" type="noConversion"/>
  </si>
  <si>
    <t>专业名称</t>
    <phoneticPr fontId="5" type="noConversion"/>
  </si>
  <si>
    <t>研究方向</t>
    <phoneticPr fontId="5" type="noConversion"/>
  </si>
  <si>
    <t>初试
成绩</t>
    <phoneticPr fontId="5" type="noConversion"/>
  </si>
  <si>
    <t>初试
折合</t>
    <phoneticPr fontId="5" type="noConversion"/>
  </si>
  <si>
    <t>专业
笔试</t>
    <phoneticPr fontId="5" type="noConversion"/>
  </si>
  <si>
    <t>综合
素质</t>
    <phoneticPr fontId="5" type="noConversion"/>
  </si>
  <si>
    <t>英语
能力</t>
    <phoneticPr fontId="5" type="noConversion"/>
  </si>
  <si>
    <t>复试
成绩</t>
    <phoneticPr fontId="5" type="noConversion"/>
  </si>
  <si>
    <t>复试
折合</t>
    <phoneticPr fontId="5" type="noConversion"/>
  </si>
  <si>
    <t>总成绩</t>
    <phoneticPr fontId="5" type="noConversion"/>
  </si>
  <si>
    <t>是否
待录取</t>
    <phoneticPr fontId="1" type="noConversion"/>
  </si>
  <si>
    <t>不予录取原因</t>
    <phoneticPr fontId="5" type="noConversion"/>
  </si>
  <si>
    <t>备注</t>
    <phoneticPr fontId="1" type="noConversion"/>
  </si>
  <si>
    <t>基础医学院</t>
  </si>
  <si>
    <t>黄秀欣</t>
  </si>
  <si>
    <t>105980000000643</t>
  </si>
  <si>
    <t>100103</t>
  </si>
  <si>
    <t>病原生物学</t>
  </si>
  <si>
    <t>不区分研究方向</t>
  </si>
  <si>
    <t>否</t>
    <phoneticPr fontId="1" type="noConversion"/>
  </si>
  <si>
    <t>主动放弃</t>
    <phoneticPr fontId="1" type="noConversion"/>
  </si>
  <si>
    <t>刘畅</t>
  </si>
  <si>
    <t>100890051015588</t>
  </si>
  <si>
    <t>1001Z3</t>
  </si>
  <si>
    <t>医学生理学</t>
  </si>
  <si>
    <t>王桂琴</t>
  </si>
  <si>
    <t>101140114153526</t>
  </si>
  <si>
    <t>105300</t>
  </si>
  <si>
    <t>公共卫生</t>
  </si>
  <si>
    <t>梅艳秋</t>
  </si>
  <si>
    <t>105330511503446</t>
  </si>
  <si>
    <t>是</t>
    <phoneticPr fontId="1" type="noConversion"/>
  </si>
  <si>
    <t>递补录取</t>
    <phoneticPr fontId="1" type="noConversion"/>
  </si>
  <si>
    <t>临床医学院</t>
  </si>
  <si>
    <t>于俐</t>
  </si>
  <si>
    <t>910300165013533</t>
  </si>
  <si>
    <t>105101</t>
  </si>
  <si>
    <t>内科学</t>
  </si>
  <si>
    <t>呼吸系病</t>
  </si>
  <si>
    <t>李雯娟</t>
  </si>
  <si>
    <t>105550431000008</t>
  </si>
  <si>
    <t>阙柳燚</t>
  </si>
  <si>
    <t>103840211300007</t>
  </si>
  <si>
    <t>105107</t>
  </si>
  <si>
    <t>影像医学与核医学</t>
  </si>
  <si>
    <t>李德勤</t>
  </si>
  <si>
    <t>104220510904326</t>
  </si>
  <si>
    <t>105108</t>
  </si>
  <si>
    <t>临床检验诊断学</t>
  </si>
  <si>
    <t>张梦婷</t>
  </si>
  <si>
    <t>102840213516284</t>
  </si>
  <si>
    <t>乔永文</t>
  </si>
  <si>
    <t>100890051096836</t>
  </si>
  <si>
    <t>105109</t>
  </si>
  <si>
    <t>外科学</t>
  </si>
  <si>
    <t>骨外</t>
  </si>
  <si>
    <t>主动放弃</t>
    <phoneticPr fontId="1" type="noConversion"/>
  </si>
  <si>
    <t>陈兆元</t>
  </si>
  <si>
    <t>104220510103386</t>
  </si>
  <si>
    <t>递补录取</t>
    <phoneticPr fontId="1" type="noConversion"/>
  </si>
  <si>
    <t>刘澒洞</t>
  </si>
  <si>
    <t>103660210002973</t>
  </si>
  <si>
    <t>泌尿外</t>
  </si>
  <si>
    <t>郭继胜</t>
  </si>
  <si>
    <t>104590410110684</t>
  </si>
  <si>
    <t>李艳春</t>
  </si>
  <si>
    <t>910200411400937</t>
  </si>
  <si>
    <t>105110</t>
  </si>
  <si>
    <t>妇产科学</t>
  </si>
  <si>
    <t>王璐</t>
  </si>
  <si>
    <t>105580840120657</t>
  </si>
  <si>
    <t>105113</t>
  </si>
  <si>
    <t>肿瘤学</t>
  </si>
  <si>
    <t>章远谋</t>
  </si>
  <si>
    <t>105590210010229</t>
  </si>
  <si>
    <t>蒋杰</t>
  </si>
  <si>
    <t>106320105101710</t>
  </si>
  <si>
    <t>已录取其他学校</t>
    <phoneticPr fontId="1" type="noConversion"/>
  </si>
  <si>
    <t>已录取其他学校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</si>
</sst>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0.00_);[Red]\(0.00\)"/>
  </numFmts>
  <fonts count="8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b/>
      <sz val="10"/>
      <color theme="1"/>
      <name val="宋体"/>
      <family val="3"/>
      <charset val="134"/>
    </font>
    <font>
      <sz val="10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</cellStyleXfs>
  <cellXfs count="16">
    <xf numFmtId="0" fontId="0" fillId="0" borderId="0" xfId="0">
      <alignment vertical="center"/>
    </xf>
    <xf numFmtId="0" fontId="4" fillId="0" borderId="1" xfId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176" fontId="4" fillId="0" borderId="1" xfId="2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0" fillId="0" borderId="0" xfId="0" applyAlignment="1"/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/>
    <xf numFmtId="176" fontId="7" fillId="0" borderId="1" xfId="0" applyNumberFormat="1" applyFont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Font="1" applyBorder="1">
      <alignment vertical="center"/>
    </xf>
  </cellXfs>
  <cellStyles count="3">
    <cellStyle name="常规" xfId="0" builtinId="0"/>
    <cellStyle name="常规 2" xfId="1"/>
    <cellStyle name="常规 4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18"/>
  <sheetViews>
    <sheetView tabSelected="1" topLeftCell="C1" workbookViewId="0">
      <selection activeCell="C1" sqref="A1:XFD1"/>
    </sheetView>
  </sheetViews>
  <sheetFormatPr defaultRowHeight="13.5"/>
  <cols>
    <col min="4" max="4" width="15.125" customWidth="1"/>
    <col min="6" max="6" width="18.25" customWidth="1"/>
    <col min="7" max="7" width="14.25" customWidth="1"/>
  </cols>
  <sheetData>
    <row r="1" spans="1:18" s="9" customFormat="1" ht="33.75" customHeight="1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  <c r="F1" s="4" t="s">
        <v>5</v>
      </c>
      <c r="G1" s="4" t="s">
        <v>6</v>
      </c>
      <c r="H1" s="5" t="s">
        <v>7</v>
      </c>
      <c r="I1" s="5" t="s">
        <v>8</v>
      </c>
      <c r="J1" s="6" t="s">
        <v>9</v>
      </c>
      <c r="K1" s="5" t="s">
        <v>10</v>
      </c>
      <c r="L1" s="6" t="s">
        <v>11</v>
      </c>
      <c r="M1" s="6" t="s">
        <v>12</v>
      </c>
      <c r="N1" s="6" t="s">
        <v>13</v>
      </c>
      <c r="O1" s="5" t="s">
        <v>14</v>
      </c>
      <c r="P1" s="5" t="s">
        <v>15</v>
      </c>
      <c r="Q1" s="7" t="s">
        <v>16</v>
      </c>
      <c r="R1" s="8" t="s">
        <v>17</v>
      </c>
    </row>
    <row r="2" spans="1:18">
      <c r="A2" s="10">
        <v>1</v>
      </c>
      <c r="B2" s="11" t="s">
        <v>18</v>
      </c>
      <c r="C2" s="11" t="s">
        <v>19</v>
      </c>
      <c r="D2" s="11" t="s">
        <v>20</v>
      </c>
      <c r="E2" s="11" t="s">
        <v>21</v>
      </c>
      <c r="F2" s="12" t="s">
        <v>22</v>
      </c>
      <c r="G2" s="12" t="s">
        <v>23</v>
      </c>
      <c r="H2" s="11">
        <v>307</v>
      </c>
      <c r="I2" s="13">
        <f t="shared" ref="I2:I18" si="0">H2/5*0.7</f>
        <v>42.98</v>
      </c>
      <c r="J2" s="13">
        <v>70</v>
      </c>
      <c r="K2" s="13">
        <v>54.33</v>
      </c>
      <c r="L2" s="13">
        <v>22</v>
      </c>
      <c r="M2" s="13">
        <f t="shared" ref="M2:M18" si="1">J2+K2+L2</f>
        <v>146.32999999999998</v>
      </c>
      <c r="N2" s="13">
        <f t="shared" ref="N2:N18" si="2">M2/2*0.3</f>
        <v>21.949499999999997</v>
      </c>
      <c r="O2" s="13">
        <f t="shared" ref="O2:O18" si="3">I2+N2</f>
        <v>64.92949999999999</v>
      </c>
      <c r="P2" s="10" t="s">
        <v>24</v>
      </c>
      <c r="Q2" s="10" t="s">
        <v>25</v>
      </c>
      <c r="R2" s="14"/>
    </row>
    <row r="3" spans="1:18">
      <c r="A3" s="10">
        <v>12</v>
      </c>
      <c r="B3" s="11" t="s">
        <v>18</v>
      </c>
      <c r="C3" s="11" t="s">
        <v>26</v>
      </c>
      <c r="D3" s="11" t="s">
        <v>27</v>
      </c>
      <c r="E3" s="11" t="s">
        <v>28</v>
      </c>
      <c r="F3" s="12" t="s">
        <v>29</v>
      </c>
      <c r="G3" s="12" t="s">
        <v>23</v>
      </c>
      <c r="H3" s="11">
        <v>318</v>
      </c>
      <c r="I3" s="13">
        <f t="shared" si="0"/>
        <v>44.519999999999996</v>
      </c>
      <c r="J3" s="13">
        <v>80</v>
      </c>
      <c r="K3" s="13">
        <v>57.33</v>
      </c>
      <c r="L3" s="13">
        <v>19</v>
      </c>
      <c r="M3" s="13">
        <f t="shared" si="1"/>
        <v>156.32999999999998</v>
      </c>
      <c r="N3" s="13">
        <f t="shared" si="2"/>
        <v>23.449499999999997</v>
      </c>
      <c r="O3" s="13">
        <f t="shared" si="3"/>
        <v>67.969499999999996</v>
      </c>
      <c r="P3" s="10" t="s">
        <v>24</v>
      </c>
      <c r="Q3" s="10" t="s">
        <v>25</v>
      </c>
      <c r="R3" s="14"/>
    </row>
    <row r="4" spans="1:18">
      <c r="A4" s="10">
        <v>3</v>
      </c>
      <c r="B4" s="11" t="s">
        <v>18</v>
      </c>
      <c r="C4" s="11" t="s">
        <v>30</v>
      </c>
      <c r="D4" s="11" t="s">
        <v>31</v>
      </c>
      <c r="E4" s="11" t="s">
        <v>32</v>
      </c>
      <c r="F4" s="12" t="s">
        <v>33</v>
      </c>
      <c r="G4" s="12" t="s">
        <v>23</v>
      </c>
      <c r="H4" s="11">
        <v>303</v>
      </c>
      <c r="I4" s="13">
        <f t="shared" si="0"/>
        <v>42.42</v>
      </c>
      <c r="J4" s="13">
        <v>72</v>
      </c>
      <c r="K4" s="13">
        <v>58</v>
      </c>
      <c r="L4" s="13">
        <v>23</v>
      </c>
      <c r="M4" s="13">
        <f t="shared" si="1"/>
        <v>153</v>
      </c>
      <c r="N4" s="13">
        <f t="shared" si="2"/>
        <v>22.95</v>
      </c>
      <c r="O4" s="13">
        <f t="shared" si="3"/>
        <v>65.37</v>
      </c>
      <c r="P4" s="10" t="s">
        <v>24</v>
      </c>
      <c r="Q4" s="10" t="s">
        <v>25</v>
      </c>
      <c r="R4" s="14"/>
    </row>
    <row r="5" spans="1:18">
      <c r="A5" s="10">
        <v>4</v>
      </c>
      <c r="B5" s="11" t="s">
        <v>18</v>
      </c>
      <c r="C5" s="11" t="s">
        <v>34</v>
      </c>
      <c r="D5" s="11" t="s">
        <v>35</v>
      </c>
      <c r="E5" s="11" t="s">
        <v>32</v>
      </c>
      <c r="F5" s="12" t="s">
        <v>33</v>
      </c>
      <c r="G5" s="12" t="s">
        <v>23</v>
      </c>
      <c r="H5" s="11">
        <v>300</v>
      </c>
      <c r="I5" s="13">
        <f t="shared" si="0"/>
        <v>42</v>
      </c>
      <c r="J5" s="13">
        <v>60</v>
      </c>
      <c r="K5" s="13">
        <v>56</v>
      </c>
      <c r="L5" s="13">
        <v>22</v>
      </c>
      <c r="M5" s="13">
        <f t="shared" si="1"/>
        <v>138</v>
      </c>
      <c r="N5" s="13">
        <f t="shared" si="2"/>
        <v>20.7</v>
      </c>
      <c r="O5" s="13">
        <f t="shared" si="3"/>
        <v>62.7</v>
      </c>
      <c r="P5" s="10" t="s">
        <v>36</v>
      </c>
      <c r="R5" s="10" t="s">
        <v>64</v>
      </c>
    </row>
    <row r="6" spans="1:18">
      <c r="A6" s="10">
        <v>5</v>
      </c>
      <c r="B6" s="11" t="s">
        <v>38</v>
      </c>
      <c r="C6" s="11" t="s">
        <v>39</v>
      </c>
      <c r="D6" s="11" t="s">
        <v>40</v>
      </c>
      <c r="E6" s="11" t="s">
        <v>41</v>
      </c>
      <c r="F6" s="12" t="s">
        <v>42</v>
      </c>
      <c r="G6" s="12" t="s">
        <v>43</v>
      </c>
      <c r="H6" s="11">
        <v>340</v>
      </c>
      <c r="I6" s="13">
        <f t="shared" si="0"/>
        <v>47.599999999999994</v>
      </c>
      <c r="J6" s="13">
        <v>70</v>
      </c>
      <c r="K6" s="13">
        <v>56</v>
      </c>
      <c r="L6" s="13">
        <v>25</v>
      </c>
      <c r="M6" s="13">
        <f t="shared" si="1"/>
        <v>151</v>
      </c>
      <c r="N6" s="13">
        <f t="shared" si="2"/>
        <v>22.65</v>
      </c>
      <c r="O6" s="13">
        <f t="shared" si="3"/>
        <v>70.25</v>
      </c>
      <c r="P6" s="10" t="s">
        <v>24</v>
      </c>
      <c r="Q6" s="10" t="s">
        <v>25</v>
      </c>
      <c r="R6" s="14"/>
    </row>
    <row r="7" spans="1:18">
      <c r="A7" s="10">
        <v>6</v>
      </c>
      <c r="B7" s="11" t="s">
        <v>38</v>
      </c>
      <c r="C7" s="11" t="s">
        <v>44</v>
      </c>
      <c r="D7" s="11" t="s">
        <v>45</v>
      </c>
      <c r="E7" s="11" t="s">
        <v>41</v>
      </c>
      <c r="F7" s="12" t="s">
        <v>42</v>
      </c>
      <c r="G7" s="12" t="s">
        <v>43</v>
      </c>
      <c r="H7" s="11">
        <v>341</v>
      </c>
      <c r="I7" s="13">
        <f t="shared" si="0"/>
        <v>47.74</v>
      </c>
      <c r="J7" s="13">
        <v>55</v>
      </c>
      <c r="K7" s="13">
        <v>60.33</v>
      </c>
      <c r="L7" s="13">
        <v>22</v>
      </c>
      <c r="M7" s="13">
        <f t="shared" si="1"/>
        <v>137.32999999999998</v>
      </c>
      <c r="N7" s="13">
        <f t="shared" si="2"/>
        <v>20.599499999999995</v>
      </c>
      <c r="O7" s="13">
        <f t="shared" si="3"/>
        <v>68.339500000000001</v>
      </c>
      <c r="P7" s="10" t="s">
        <v>36</v>
      </c>
      <c r="R7" s="10" t="s">
        <v>37</v>
      </c>
    </row>
    <row r="8" spans="1:18">
      <c r="A8" s="10">
        <v>7</v>
      </c>
      <c r="B8" s="11" t="s">
        <v>38</v>
      </c>
      <c r="C8" s="11" t="s">
        <v>46</v>
      </c>
      <c r="D8" s="11" t="s">
        <v>47</v>
      </c>
      <c r="E8" s="11" t="s">
        <v>48</v>
      </c>
      <c r="F8" s="12" t="s">
        <v>49</v>
      </c>
      <c r="G8" s="12" t="s">
        <v>23</v>
      </c>
      <c r="H8" s="11">
        <v>346</v>
      </c>
      <c r="I8" s="13">
        <f t="shared" si="0"/>
        <v>48.44</v>
      </c>
      <c r="J8" s="13">
        <v>88</v>
      </c>
      <c r="K8" s="13">
        <v>58</v>
      </c>
      <c r="L8" s="13">
        <v>21</v>
      </c>
      <c r="M8" s="13">
        <f t="shared" si="1"/>
        <v>167</v>
      </c>
      <c r="N8" s="13">
        <f t="shared" si="2"/>
        <v>25.05</v>
      </c>
      <c r="O8" s="13">
        <f t="shared" si="3"/>
        <v>73.489999999999995</v>
      </c>
      <c r="P8" s="10" t="s">
        <v>24</v>
      </c>
      <c r="Q8" s="10" t="s">
        <v>25</v>
      </c>
      <c r="R8" s="14"/>
    </row>
    <row r="9" spans="1:18">
      <c r="A9" s="10">
        <v>8</v>
      </c>
      <c r="B9" s="11" t="s">
        <v>38</v>
      </c>
      <c r="C9" s="11" t="s">
        <v>50</v>
      </c>
      <c r="D9" s="11" t="s">
        <v>51</v>
      </c>
      <c r="E9" s="11" t="s">
        <v>52</v>
      </c>
      <c r="F9" s="12" t="s">
        <v>53</v>
      </c>
      <c r="G9" s="12" t="s">
        <v>23</v>
      </c>
      <c r="H9" s="11">
        <v>328</v>
      </c>
      <c r="I9" s="13">
        <f t="shared" si="0"/>
        <v>45.919999999999995</v>
      </c>
      <c r="J9" s="13">
        <v>71</v>
      </c>
      <c r="K9" s="13">
        <v>59.33</v>
      </c>
      <c r="L9" s="13">
        <v>25</v>
      </c>
      <c r="M9" s="13">
        <f t="shared" si="1"/>
        <v>155.32999999999998</v>
      </c>
      <c r="N9" s="13">
        <f t="shared" si="2"/>
        <v>23.299499999999998</v>
      </c>
      <c r="O9" s="13">
        <f t="shared" si="3"/>
        <v>69.219499999999996</v>
      </c>
      <c r="P9" s="10" t="s">
        <v>24</v>
      </c>
      <c r="Q9" s="10" t="s">
        <v>25</v>
      </c>
      <c r="R9" s="14"/>
    </row>
    <row r="10" spans="1:18">
      <c r="A10" s="10">
        <v>9</v>
      </c>
      <c r="B10" s="11" t="s">
        <v>38</v>
      </c>
      <c r="C10" s="11" t="s">
        <v>54</v>
      </c>
      <c r="D10" s="11" t="s">
        <v>55</v>
      </c>
      <c r="E10" s="11" t="s">
        <v>52</v>
      </c>
      <c r="F10" s="12" t="s">
        <v>53</v>
      </c>
      <c r="G10" s="12" t="s">
        <v>23</v>
      </c>
      <c r="H10" s="11">
        <v>320</v>
      </c>
      <c r="I10" s="13">
        <f t="shared" si="0"/>
        <v>44.8</v>
      </c>
      <c r="J10" s="13">
        <v>84</v>
      </c>
      <c r="K10" s="13">
        <v>52</v>
      </c>
      <c r="L10" s="13">
        <v>25</v>
      </c>
      <c r="M10" s="13">
        <f t="shared" si="1"/>
        <v>161</v>
      </c>
      <c r="N10" s="13">
        <f t="shared" si="2"/>
        <v>24.15</v>
      </c>
      <c r="O10" s="13">
        <f t="shared" si="3"/>
        <v>68.949999999999989</v>
      </c>
      <c r="P10" s="10" t="s">
        <v>36</v>
      </c>
      <c r="R10" s="10" t="s">
        <v>37</v>
      </c>
    </row>
    <row r="11" spans="1:18">
      <c r="A11" s="10">
        <v>79</v>
      </c>
      <c r="B11" s="11" t="s">
        <v>38</v>
      </c>
      <c r="C11" s="11" t="s">
        <v>56</v>
      </c>
      <c r="D11" s="11" t="s">
        <v>57</v>
      </c>
      <c r="E11" s="11" t="s">
        <v>58</v>
      </c>
      <c r="F11" s="12" t="s">
        <v>59</v>
      </c>
      <c r="G11" s="12" t="s">
        <v>60</v>
      </c>
      <c r="H11" s="11">
        <v>329</v>
      </c>
      <c r="I11" s="13">
        <f t="shared" si="0"/>
        <v>46.059999999999995</v>
      </c>
      <c r="J11" s="13">
        <v>85</v>
      </c>
      <c r="K11" s="13">
        <v>45.33</v>
      </c>
      <c r="L11" s="13">
        <v>20</v>
      </c>
      <c r="M11" s="13">
        <f t="shared" si="1"/>
        <v>150.32999999999998</v>
      </c>
      <c r="N11" s="13">
        <f t="shared" si="2"/>
        <v>22.549499999999998</v>
      </c>
      <c r="O11" s="13">
        <f t="shared" si="3"/>
        <v>68.609499999999997</v>
      </c>
      <c r="P11" s="10" t="s">
        <v>24</v>
      </c>
      <c r="Q11" s="10" t="s">
        <v>61</v>
      </c>
      <c r="R11" s="14"/>
    </row>
    <row r="12" spans="1:18">
      <c r="A12" s="10">
        <v>80</v>
      </c>
      <c r="B12" s="11" t="s">
        <v>38</v>
      </c>
      <c r="C12" s="11" t="s">
        <v>62</v>
      </c>
      <c r="D12" s="11" t="s">
        <v>63</v>
      </c>
      <c r="E12" s="11" t="s">
        <v>58</v>
      </c>
      <c r="F12" s="12" t="s">
        <v>59</v>
      </c>
      <c r="G12" s="12" t="s">
        <v>60</v>
      </c>
      <c r="H12" s="11">
        <v>329</v>
      </c>
      <c r="I12" s="13">
        <f t="shared" si="0"/>
        <v>46.059999999999995</v>
      </c>
      <c r="J12" s="13">
        <v>80</v>
      </c>
      <c r="K12" s="13">
        <v>49</v>
      </c>
      <c r="L12" s="13">
        <v>19</v>
      </c>
      <c r="M12" s="13">
        <f t="shared" si="1"/>
        <v>148</v>
      </c>
      <c r="N12" s="13">
        <f t="shared" si="2"/>
        <v>22.2</v>
      </c>
      <c r="O12" s="13">
        <f t="shared" si="3"/>
        <v>68.259999999999991</v>
      </c>
      <c r="P12" s="10" t="s">
        <v>36</v>
      </c>
      <c r="R12" s="10" t="s">
        <v>37</v>
      </c>
    </row>
    <row r="13" spans="1:18">
      <c r="A13" s="10">
        <v>10</v>
      </c>
      <c r="B13" s="11" t="s">
        <v>38</v>
      </c>
      <c r="C13" s="11" t="s">
        <v>65</v>
      </c>
      <c r="D13" s="11" t="s">
        <v>66</v>
      </c>
      <c r="E13" s="11" t="s">
        <v>58</v>
      </c>
      <c r="F13" s="12" t="s">
        <v>59</v>
      </c>
      <c r="G13" s="12" t="s">
        <v>67</v>
      </c>
      <c r="H13" s="11">
        <v>339</v>
      </c>
      <c r="I13" s="13">
        <f t="shared" si="0"/>
        <v>47.459999999999994</v>
      </c>
      <c r="J13" s="13">
        <v>88</v>
      </c>
      <c r="K13" s="13">
        <v>50.33</v>
      </c>
      <c r="L13" s="13">
        <v>22</v>
      </c>
      <c r="M13" s="13">
        <f t="shared" si="1"/>
        <v>160.32999999999998</v>
      </c>
      <c r="N13" s="13">
        <f t="shared" si="2"/>
        <v>24.049499999999998</v>
      </c>
      <c r="O13" s="13">
        <f t="shared" si="3"/>
        <v>71.509499999999989</v>
      </c>
      <c r="P13" s="10" t="s">
        <v>24</v>
      </c>
      <c r="Q13" s="10" t="s">
        <v>25</v>
      </c>
      <c r="R13" s="14"/>
    </row>
    <row r="14" spans="1:18">
      <c r="A14" s="10">
        <v>11</v>
      </c>
      <c r="B14" s="11" t="s">
        <v>38</v>
      </c>
      <c r="C14" s="11" t="s">
        <v>68</v>
      </c>
      <c r="D14" s="11" t="s">
        <v>69</v>
      </c>
      <c r="E14" s="11" t="s">
        <v>58</v>
      </c>
      <c r="F14" s="12" t="s">
        <v>59</v>
      </c>
      <c r="G14" s="12" t="s">
        <v>67</v>
      </c>
      <c r="H14" s="11">
        <v>335</v>
      </c>
      <c r="I14" s="13">
        <f t="shared" si="0"/>
        <v>46.9</v>
      </c>
      <c r="J14" s="13">
        <v>80</v>
      </c>
      <c r="K14" s="13">
        <v>53.17</v>
      </c>
      <c r="L14" s="13">
        <v>23</v>
      </c>
      <c r="M14" s="13">
        <f t="shared" si="1"/>
        <v>156.17000000000002</v>
      </c>
      <c r="N14" s="13">
        <f t="shared" si="2"/>
        <v>23.425500000000003</v>
      </c>
      <c r="O14" s="13">
        <f t="shared" si="3"/>
        <v>70.325500000000005</v>
      </c>
      <c r="P14" s="10" t="s">
        <v>24</v>
      </c>
      <c r="Q14" s="10" t="s">
        <v>25</v>
      </c>
      <c r="R14" s="15" t="s">
        <v>83</v>
      </c>
    </row>
    <row r="15" spans="1:18">
      <c r="A15" s="10">
        <v>12</v>
      </c>
      <c r="B15" s="11" t="s">
        <v>38</v>
      </c>
      <c r="C15" s="11" t="s">
        <v>70</v>
      </c>
      <c r="D15" s="11" t="s">
        <v>71</v>
      </c>
      <c r="E15" s="11" t="s">
        <v>72</v>
      </c>
      <c r="F15" s="12" t="s">
        <v>73</v>
      </c>
      <c r="G15" s="12" t="s">
        <v>23</v>
      </c>
      <c r="H15" s="11">
        <v>339</v>
      </c>
      <c r="I15" s="13">
        <f t="shared" si="0"/>
        <v>47.459999999999994</v>
      </c>
      <c r="J15" s="13">
        <v>32</v>
      </c>
      <c r="K15" s="13">
        <v>55.33</v>
      </c>
      <c r="L15" s="13">
        <v>22</v>
      </c>
      <c r="M15" s="13">
        <f t="shared" si="1"/>
        <v>109.33</v>
      </c>
      <c r="N15" s="13">
        <f t="shared" si="2"/>
        <v>16.3995</v>
      </c>
      <c r="O15" s="13">
        <f t="shared" si="3"/>
        <v>63.859499999999997</v>
      </c>
      <c r="P15" s="10" t="s">
        <v>24</v>
      </c>
      <c r="Q15" s="10" t="s">
        <v>25</v>
      </c>
      <c r="R15" s="14"/>
    </row>
    <row r="16" spans="1:18">
      <c r="A16" s="10">
        <v>13</v>
      </c>
      <c r="B16" s="11" t="s">
        <v>38</v>
      </c>
      <c r="C16" s="11" t="s">
        <v>74</v>
      </c>
      <c r="D16" s="11" t="s">
        <v>75</v>
      </c>
      <c r="E16" s="11" t="s">
        <v>76</v>
      </c>
      <c r="F16" s="12" t="s">
        <v>77</v>
      </c>
      <c r="G16" s="12" t="s">
        <v>23</v>
      </c>
      <c r="H16" s="11">
        <v>333</v>
      </c>
      <c r="I16" s="13">
        <f t="shared" si="0"/>
        <v>46.61999999999999</v>
      </c>
      <c r="J16" s="13">
        <v>100</v>
      </c>
      <c r="K16" s="13">
        <v>55.33</v>
      </c>
      <c r="L16" s="13">
        <v>16</v>
      </c>
      <c r="M16" s="13">
        <f t="shared" si="1"/>
        <v>171.32999999999998</v>
      </c>
      <c r="N16" s="13">
        <f t="shared" si="2"/>
        <v>25.699499999999997</v>
      </c>
      <c r="O16" s="13">
        <f t="shared" si="3"/>
        <v>72.319499999999991</v>
      </c>
      <c r="P16" s="10" t="s">
        <v>24</v>
      </c>
      <c r="Q16" s="10" t="s">
        <v>25</v>
      </c>
      <c r="R16" s="14"/>
    </row>
    <row r="17" spans="1:18">
      <c r="A17" s="10">
        <v>14</v>
      </c>
      <c r="B17" s="11" t="s">
        <v>38</v>
      </c>
      <c r="C17" s="11" t="s">
        <v>78</v>
      </c>
      <c r="D17" s="11" t="s">
        <v>79</v>
      </c>
      <c r="E17" s="11" t="s">
        <v>76</v>
      </c>
      <c r="F17" s="12" t="s">
        <v>77</v>
      </c>
      <c r="G17" s="12" t="s">
        <v>23</v>
      </c>
      <c r="H17" s="11">
        <v>334</v>
      </c>
      <c r="I17" s="13">
        <f t="shared" si="0"/>
        <v>46.76</v>
      </c>
      <c r="J17" s="13">
        <v>88</v>
      </c>
      <c r="K17" s="13">
        <v>54</v>
      </c>
      <c r="L17" s="13">
        <v>25</v>
      </c>
      <c r="M17" s="13">
        <f t="shared" si="1"/>
        <v>167</v>
      </c>
      <c r="N17" s="13">
        <f t="shared" si="2"/>
        <v>25.05</v>
      </c>
      <c r="O17" s="13">
        <f t="shared" si="3"/>
        <v>71.81</v>
      </c>
      <c r="P17" s="10" t="s">
        <v>24</v>
      </c>
      <c r="Q17" s="10" t="s">
        <v>25</v>
      </c>
      <c r="R17" s="14"/>
    </row>
    <row r="18" spans="1:18">
      <c r="A18" s="10">
        <v>15</v>
      </c>
      <c r="B18" s="11" t="s">
        <v>38</v>
      </c>
      <c r="C18" s="11" t="s">
        <v>80</v>
      </c>
      <c r="D18" s="11" t="s">
        <v>81</v>
      </c>
      <c r="E18" s="11" t="s">
        <v>76</v>
      </c>
      <c r="F18" s="12" t="s">
        <v>77</v>
      </c>
      <c r="G18" s="12" t="s">
        <v>23</v>
      </c>
      <c r="H18" s="11">
        <v>337</v>
      </c>
      <c r="I18" s="13">
        <f t="shared" si="0"/>
        <v>47.18</v>
      </c>
      <c r="J18" s="13">
        <v>95</v>
      </c>
      <c r="K18" s="13">
        <v>51</v>
      </c>
      <c r="L18" s="13">
        <v>18</v>
      </c>
      <c r="M18" s="13">
        <f t="shared" si="1"/>
        <v>164</v>
      </c>
      <c r="N18" s="13">
        <f t="shared" si="2"/>
        <v>24.599999999999998</v>
      </c>
      <c r="O18" s="13">
        <f t="shared" si="3"/>
        <v>71.78</v>
      </c>
      <c r="P18" s="10" t="s">
        <v>24</v>
      </c>
      <c r="Q18" s="10" t="s">
        <v>25</v>
      </c>
      <c r="R18" s="14" t="s">
        <v>82</v>
      </c>
    </row>
  </sheetData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2020-06-08T03:40:43Z</dcterms:modified>
</cp:coreProperties>
</file>